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K7" i="1"/>
  <c r="K6"/>
  <c r="K5"/>
  <c r="K4"/>
  <c r="K3"/>
  <c r="K8"/>
</calcChain>
</file>

<file path=xl/sharedStrings.xml><?xml version="1.0" encoding="utf-8"?>
<sst xmlns="http://schemas.openxmlformats.org/spreadsheetml/2006/main" count="48" uniqueCount="32">
  <si>
    <t>L.p</t>
  </si>
  <si>
    <t>Tytuł projektu</t>
  </si>
  <si>
    <t>Numer wniosku</t>
  </si>
  <si>
    <t>Nazwa wnioskodawcy</t>
  </si>
  <si>
    <t>Typ projektu</t>
  </si>
  <si>
    <t xml:space="preserve">Liczba przyznanych punktów w ocenie merytorycznej </t>
  </si>
  <si>
    <t>rekomendowana kwota dofinansowania (PLN)</t>
  </si>
  <si>
    <t>rekomendowana kwota dofinansowania narastająco (PLN)</t>
  </si>
  <si>
    <t>Tworzenie lub rozwój e-usług publicznych (A2B, A2C)</t>
  </si>
  <si>
    <t>Tworzenie lub rozwój usług wewnątrz administracyjnych (A2A) niezbędnych dla funkcjonowania e-usług publicznych</t>
  </si>
  <si>
    <t>Ministerstwo Finansów</t>
  </si>
  <si>
    <t>Ostateczny wynik oceny merytorycznej (pozytywny/negatywny)</t>
  </si>
  <si>
    <t>Spełniono kryteria tak/nie</t>
  </si>
  <si>
    <t>Archiwum Dokumentów Elektronicznych</t>
  </si>
  <si>
    <t>POPC.02.01.00-00-0002/15</t>
  </si>
  <si>
    <t>pozytywny</t>
  </si>
  <si>
    <t>tak</t>
  </si>
  <si>
    <t>Naczelna Dyrekcja Archiwów Państwowych</t>
  </si>
  <si>
    <t xml:space="preserve">Platforma Usług Elektronicznych Służby Celnej (PUESC) </t>
  </si>
  <si>
    <t>POPC.02.01.00-00-0018/15</t>
  </si>
  <si>
    <t>K-GESUT-Krajowa baza danych geodezyjnej ewidencji sieci uzbrojenia terenu</t>
  </si>
  <si>
    <t>POPC.02.01.00-00-0027/15</t>
  </si>
  <si>
    <t>Główny Urząd Geodezji i Kartografii</t>
  </si>
  <si>
    <t>ZSIN-Budowa Zintegrawoanego Systemu Informacji o Nieruchomościach</t>
  </si>
  <si>
    <t>POPC.02.01.00-00-0028/15</t>
  </si>
  <si>
    <t>Centrum Analiz Przestrzenny Administracji Publicznej</t>
  </si>
  <si>
    <t>POPC.02.01.00-00-0037/15</t>
  </si>
  <si>
    <t>Wdrożenie protokołu elektronicznego w sądach powszechnych (sprawy cywilne i wykroczeniowe)</t>
  </si>
  <si>
    <t>POPC.02.01.00-00-0038/15</t>
  </si>
  <si>
    <t>Ministerstwo Sprawiedliwości</t>
  </si>
  <si>
    <t>wnioskowana kwota dofinansowania</t>
  </si>
  <si>
    <t xml:space="preserve">LISTA PROJEKTÓW WYBRANYCH DO DOFINANSOWANIA W RAMACH KONKURSU NR POPC.02.01.00-IP.01-00-001/15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</si>
</sst>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vertAlign val="subscript"/>
      <sz val="22"/>
      <name val="Arial"/>
      <family val="2"/>
      <charset val="238"/>
    </font>
    <font>
      <vertAlign val="subscript"/>
      <sz val="22"/>
      <color theme="1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zoomScale="70" zoomScaleNormal="70" workbookViewId="0">
      <selection activeCell="J10" sqref="J10"/>
    </sheetView>
  </sheetViews>
  <sheetFormatPr defaultRowHeight="15"/>
  <cols>
    <col min="1" max="1" width="4.7109375" customWidth="1"/>
    <col min="2" max="3" width="29.42578125" customWidth="1"/>
    <col min="4" max="4" width="34.7109375" customWidth="1"/>
    <col min="5" max="5" width="34.85546875" customWidth="1"/>
    <col min="6" max="6" width="27.42578125" customWidth="1"/>
    <col min="7" max="7" width="18.42578125" customWidth="1"/>
    <col min="8" max="9" width="22.5703125" customWidth="1"/>
    <col min="10" max="11" width="19.28515625" style="14" customWidth="1"/>
  </cols>
  <sheetData>
    <row r="1" spans="1:11" ht="31.5">
      <c r="A1" s="15" t="s">
        <v>31</v>
      </c>
      <c r="B1" s="16"/>
      <c r="C1" s="16"/>
      <c r="D1" s="16"/>
      <c r="E1" s="16"/>
      <c r="F1" s="17"/>
      <c r="G1" s="18"/>
      <c r="H1" s="18"/>
      <c r="I1" s="18"/>
      <c r="J1" s="18"/>
      <c r="K1" s="18"/>
    </row>
    <row r="2" spans="1:11" ht="6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11</v>
      </c>
      <c r="G2" s="3" t="s">
        <v>12</v>
      </c>
      <c r="H2" s="3" t="s">
        <v>5</v>
      </c>
      <c r="I2" s="3" t="s">
        <v>30</v>
      </c>
      <c r="J2" s="11" t="s">
        <v>6</v>
      </c>
      <c r="K2" s="11" t="s">
        <v>7</v>
      </c>
    </row>
    <row r="3" spans="1:11" s="5" customFormat="1" ht="60">
      <c r="A3" s="4">
        <v>1</v>
      </c>
      <c r="B3" s="8" t="s">
        <v>27</v>
      </c>
      <c r="C3" s="8" t="s">
        <v>28</v>
      </c>
      <c r="D3" s="8" t="s">
        <v>29</v>
      </c>
      <c r="E3" s="8" t="s">
        <v>8</v>
      </c>
      <c r="F3" s="7" t="s">
        <v>15</v>
      </c>
      <c r="G3" s="6" t="s">
        <v>16</v>
      </c>
      <c r="H3" s="9">
        <v>92</v>
      </c>
      <c r="I3" s="12">
        <v>185000000</v>
      </c>
      <c r="J3" s="12">
        <v>185000000</v>
      </c>
      <c r="K3" s="12">
        <f>J3</f>
        <v>185000000</v>
      </c>
    </row>
    <row r="4" spans="1:11" s="5" customFormat="1" ht="45">
      <c r="A4" s="4">
        <v>2</v>
      </c>
      <c r="B4" s="8" t="s">
        <v>18</v>
      </c>
      <c r="C4" s="8" t="s">
        <v>19</v>
      </c>
      <c r="D4" s="8" t="s">
        <v>10</v>
      </c>
      <c r="E4" s="8" t="s">
        <v>8</v>
      </c>
      <c r="F4" s="7" t="s">
        <v>15</v>
      </c>
      <c r="G4" s="6" t="s">
        <v>16</v>
      </c>
      <c r="H4" s="6">
        <v>85.33</v>
      </c>
      <c r="I4" s="13">
        <v>157133424</v>
      </c>
      <c r="J4" s="13">
        <v>157133424</v>
      </c>
      <c r="K4" s="13">
        <f>J3+J4</f>
        <v>342133424</v>
      </c>
    </row>
    <row r="5" spans="1:11" s="5" customFormat="1" ht="60">
      <c r="A5" s="4">
        <v>3</v>
      </c>
      <c r="B5" s="8" t="s">
        <v>23</v>
      </c>
      <c r="C5" s="8" t="s">
        <v>24</v>
      </c>
      <c r="D5" s="8" t="s">
        <v>22</v>
      </c>
      <c r="E5" s="8" t="s">
        <v>9</v>
      </c>
      <c r="F5" s="7" t="s">
        <v>15</v>
      </c>
      <c r="G5" s="6" t="s">
        <v>16</v>
      </c>
      <c r="H5" s="9">
        <v>85</v>
      </c>
      <c r="I5" s="13">
        <v>152953000</v>
      </c>
      <c r="J5" s="13">
        <v>152953000</v>
      </c>
      <c r="K5" s="13">
        <f>J3+J4+J5</f>
        <v>495086424</v>
      </c>
    </row>
    <row r="6" spans="1:11" s="5" customFormat="1" ht="60">
      <c r="A6" s="4">
        <v>4</v>
      </c>
      <c r="B6" s="8" t="s">
        <v>25</v>
      </c>
      <c r="C6" s="8" t="s">
        <v>26</v>
      </c>
      <c r="D6" s="8" t="s">
        <v>22</v>
      </c>
      <c r="E6" s="8" t="s">
        <v>9</v>
      </c>
      <c r="F6" s="7" t="s">
        <v>15</v>
      </c>
      <c r="G6" s="6" t="s">
        <v>16</v>
      </c>
      <c r="H6" s="9">
        <v>79</v>
      </c>
      <c r="I6" s="13">
        <v>189614022</v>
      </c>
      <c r="J6" s="13">
        <v>189614022</v>
      </c>
      <c r="K6" s="13">
        <f>J3+J4+J5+J6</f>
        <v>684700446</v>
      </c>
    </row>
    <row r="7" spans="1:11" s="5" customFormat="1" ht="60">
      <c r="A7" s="4">
        <v>5</v>
      </c>
      <c r="B7" s="8" t="s">
        <v>20</v>
      </c>
      <c r="C7" s="8" t="s">
        <v>21</v>
      </c>
      <c r="D7" s="8" t="s">
        <v>22</v>
      </c>
      <c r="E7" s="8" t="s">
        <v>9</v>
      </c>
      <c r="F7" s="7" t="s">
        <v>15</v>
      </c>
      <c r="G7" s="6" t="s">
        <v>16</v>
      </c>
      <c r="H7" s="9">
        <v>60</v>
      </c>
      <c r="I7" s="13">
        <v>87138430</v>
      </c>
      <c r="J7" s="13">
        <v>87138430</v>
      </c>
      <c r="K7" s="13">
        <f>J3+J4+J5+J6+J7</f>
        <v>771838876</v>
      </c>
    </row>
    <row r="8" spans="1:11" s="5" customFormat="1" ht="60">
      <c r="A8" s="4">
        <v>6</v>
      </c>
      <c r="B8" s="8" t="s">
        <v>13</v>
      </c>
      <c r="C8" s="10" t="s">
        <v>14</v>
      </c>
      <c r="D8" s="10" t="s">
        <v>17</v>
      </c>
      <c r="E8" s="10" t="s">
        <v>9</v>
      </c>
      <c r="F8" s="7" t="s">
        <v>15</v>
      </c>
      <c r="G8" s="6" t="s">
        <v>16</v>
      </c>
      <c r="H8" s="9">
        <v>47</v>
      </c>
      <c r="I8" s="13">
        <v>14284842.779999999</v>
      </c>
      <c r="J8" s="13">
        <v>14284842.779999999</v>
      </c>
      <c r="K8" s="13">
        <f>J3+J4+J5+J6+J7+J8</f>
        <v>786123718.77999997</v>
      </c>
    </row>
    <row r="10" spans="1:11">
      <c r="I10" s="14"/>
    </row>
  </sheetData>
  <mergeCells count="1">
    <mergeCell ref="A1:K1"/>
  </mergeCells>
  <pageMargins left="0" right="0" top="0" bottom="0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2015-10-16T14:11:56Z</dcterms:modified>
</cp:coreProperties>
</file>